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1355" windowHeight="9210" activeTab="2"/>
  </bookViews>
  <sheets>
    <sheet name="Ideology_Standardized" sheetId="1" r:id="rId1"/>
    <sheet name="Campaign_Receipts_Standardized" sheetId="2" r:id="rId2"/>
    <sheet name="State_Size_Standardized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D14" i="3" l="1"/>
  <c r="D13" i="3"/>
  <c r="D12" i="3"/>
  <c r="B27" i="3" s="1"/>
  <c r="D27" i="3" s="1"/>
  <c r="B31" i="2"/>
  <c r="D12" i="1"/>
  <c r="D13" i="1"/>
  <c r="B25" i="1"/>
  <c r="D25" i="1" s="1"/>
  <c r="D32" i="1" s="1"/>
  <c r="B26" i="1"/>
  <c r="D26" i="1"/>
  <c r="D29" i="1" s="1"/>
  <c r="B29" i="1"/>
  <c r="D14" i="1"/>
  <c r="D31" i="3" l="1"/>
  <c r="B31" i="3"/>
  <c r="D30" i="3"/>
  <c r="B30" i="3"/>
  <c r="B25" i="3"/>
  <c r="D25" i="3" s="1"/>
  <c r="B26" i="3"/>
  <c r="D26" i="3" s="1"/>
  <c r="B27" i="1"/>
  <c r="D27" i="1" s="1"/>
  <c r="D30" i="1" s="1"/>
  <c r="B30" i="1"/>
  <c r="D31" i="1"/>
  <c r="B31" i="1"/>
  <c r="B32" i="1"/>
  <c r="D29" i="3" l="1"/>
  <c r="B29" i="3"/>
  <c r="E38" i="3" s="1"/>
  <c r="D32" i="3"/>
  <c r="B32" i="3"/>
  <c r="D38" i="3"/>
  <c r="C38" i="3"/>
  <c r="E38" i="1"/>
  <c r="E39" i="1" s="1"/>
  <c r="D38" i="1"/>
  <c r="D39" i="1" s="1"/>
  <c r="C38" i="1"/>
  <c r="C39" i="1" s="1"/>
  <c r="B34" i="1"/>
  <c r="E39" i="3" l="1"/>
  <c r="D39" i="3"/>
  <c r="C39" i="3"/>
  <c r="B34" i="3"/>
</calcChain>
</file>

<file path=xl/sharedStrings.xml><?xml version="1.0" encoding="utf-8"?>
<sst xmlns="http://schemas.openxmlformats.org/spreadsheetml/2006/main" count="162" uniqueCount="60">
  <si>
    <t>M=Mediator variable</t>
  </si>
  <si>
    <t>Y=Outcome variabe</t>
  </si>
  <si>
    <t>a=path from X to M</t>
  </si>
  <si>
    <t>b=path from M to Y (controlling for X)</t>
  </si>
  <si>
    <t>c=direct path from X to Y</t>
  </si>
  <si>
    <t>c'=path from X to Y (controlling for M)</t>
  </si>
  <si>
    <t>COV(X,M)=</t>
  </si>
  <si>
    <t>a=</t>
  </si>
  <si>
    <t>b=</t>
  </si>
  <si>
    <t>c=</t>
  </si>
  <si>
    <t>c'=</t>
  </si>
  <si>
    <t>ab+c'=</t>
  </si>
  <si>
    <t xml:space="preserve">     =   Enter these values into the</t>
  </si>
  <si>
    <t>Sobel Test</t>
  </si>
  <si>
    <t>= you must input this information</t>
  </si>
  <si>
    <t>Mediation with Dichotomous Variables (adapted from Kenny, 2006)</t>
  </si>
  <si>
    <t>Run descriptive statistics in SPSS for your variables for SDs</t>
  </si>
  <si>
    <t xml:space="preserve">Run correlate with X and M variables and check "covariance matrix" box in options </t>
  </si>
  <si>
    <t>Run regressions for continuous variables and logistic regressions for dichotomous outcome variables</t>
  </si>
  <si>
    <t>X=Causal variable</t>
  </si>
  <si>
    <t>Aroian</t>
  </si>
  <si>
    <t>Sobel</t>
  </si>
  <si>
    <t>Goodman</t>
  </si>
  <si>
    <t xml:space="preserve">Sab = </t>
  </si>
  <si>
    <t>Sobel=</t>
  </si>
  <si>
    <t>comp a=</t>
  </si>
  <si>
    <t>comp b=</t>
  </si>
  <si>
    <t>comp c'=</t>
  </si>
  <si>
    <t>SE(comp a)=</t>
  </si>
  <si>
    <t>SE(comp b)=</t>
  </si>
  <si>
    <t>SE(comp c')=</t>
  </si>
  <si>
    <t>THIS SPREADSHEET WAS CREATED BY NATHANIEL R. HERR, FEBRUARY, 2006</t>
  </si>
  <si>
    <t>http://nrherr.bol.ucla.edu/Mediation/logmed.html</t>
  </si>
  <si>
    <t>SD(M)=</t>
  </si>
  <si>
    <t>SD(X)=</t>
  </si>
  <si>
    <t>SD(Y)=</t>
  </si>
  <si>
    <t>Var(X)=</t>
  </si>
  <si>
    <t>Var(M)=</t>
  </si>
  <si>
    <t>Var(Y)=</t>
  </si>
  <si>
    <t>SE(a)=</t>
  </si>
  <si>
    <t>SE(b)=</t>
  </si>
  <si>
    <t>SE(c)=</t>
  </si>
  <si>
    <t>SE(c')=</t>
  </si>
  <si>
    <t>Var(Y')=</t>
  </si>
  <si>
    <t>Var(M')=</t>
  </si>
  <si>
    <t>Var(Y")=</t>
  </si>
  <si>
    <t xml:space="preserve">SD(Y')= </t>
  </si>
  <si>
    <t xml:space="preserve">SD(M')= </t>
  </si>
  <si>
    <t xml:space="preserve">SD(Y")= </t>
  </si>
  <si>
    <t xml:space="preserve">comp c= </t>
  </si>
  <si>
    <t>SE(comp c)=</t>
  </si>
  <si>
    <t xml:space="preserve">CAMPAIGN RECEIPTS </t>
  </si>
  <si>
    <t>STATE SIZE</t>
  </si>
  <si>
    <t>IDEOLOGY</t>
  </si>
  <si>
    <t>Campaign Receipts</t>
  </si>
  <si>
    <t>State Size</t>
  </si>
  <si>
    <t>Ideological Extremity</t>
  </si>
  <si>
    <t>Sobel Test Statistic</t>
  </si>
  <si>
    <t>Std. Error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</si>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</sst>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"/>
    </font>
    <font>
      <sz val="8"/>
      <name val="Arial"/>
    </font>
    <font>
      <u/>
      <sz val="10"/>
      <color indexed="12"/>
      <name val="Arial"/>
    </font>
    <font>
      <b/>
      <sz val="12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 applyBorder="1"/>
    <xf numFmtId="0" fontId="0" fillId="2" borderId="0" xfId="0" applyFill="1"/>
    <xf numFmtId="0" fontId="0" fillId="0" borderId="0" xfId="0" quotePrefix="1"/>
    <xf numFmtId="0" fontId="2" fillId="0" borderId="0" xfId="1" applyAlignment="1" applyProtection="1"/>
    <xf numFmtId="0" fontId="3" fillId="0" borderId="0" xfId="0" applyFont="1"/>
    <xf numFmtId="0" fontId="0" fillId="0" borderId="5" xfId="0" applyBorder="1"/>
    <xf numFmtId="0" fontId="0" fillId="0" borderId="0" xfId="0" applyFill="1" applyBorder="1"/>
    <xf numFmtId="11" fontId="0" fillId="0" borderId="1" xfId="0" applyNumberFormat="1" applyBorder="1"/>
    <xf numFmtId="0" fontId="4" fillId="0" borderId="0" xfId="0" applyFont="1"/>
    <xf numFmtId="164" fontId="4" fillId="0" borderId="0" xfId="0" applyNumberFormat="1" applyFont="1"/>
    <xf numFmtId="1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nrherr.bol.ucla.edu/Mediation/logmed.html" TargetMode="External"/><Relationship Id="rId1" Type="http://schemas.openxmlformats.org/officeDocument/2006/relationships/hyperlink" Target="http://www.people.ku.edu/~preacher/sobel/sobel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nrherr.bol.ucla.edu/Mediation/logmed.html" TargetMode="External"/><Relationship Id="rId1" Type="http://schemas.openxmlformats.org/officeDocument/2006/relationships/hyperlink" Target="http://www.people.ku.edu/~preacher/sobel/sobel.ht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D21" sqref="D21"/>
    </sheetView>
  </sheetViews>
  <sheetFormatPr defaultRowHeight="12.75" x14ac:dyDescent="0.2"/>
  <cols>
    <col min="1" max="1" width="10.140625" customWidth="1"/>
    <col min="2" max="2" width="10.42578125" customWidth="1"/>
    <col min="3" max="3" width="11.85546875" customWidth="1"/>
    <col min="5" max="5" width="9.85546875" customWidth="1"/>
    <col min="7" max="7" width="12" customWidth="1"/>
  </cols>
  <sheetData>
    <row r="1" spans="1:4" x14ac:dyDescent="0.2">
      <c r="A1" t="s">
        <v>31</v>
      </c>
    </row>
    <row r="2" spans="1:4" x14ac:dyDescent="0.2">
      <c r="A2" s="9" t="s">
        <v>32</v>
      </c>
    </row>
    <row r="3" spans="1:4" ht="19.5" customHeight="1" x14ac:dyDescent="0.25">
      <c r="A3" s="10" t="s">
        <v>15</v>
      </c>
    </row>
    <row r="4" spans="1:4" x14ac:dyDescent="0.2">
      <c r="A4" t="s">
        <v>19</v>
      </c>
      <c r="D4" t="s">
        <v>2</v>
      </c>
    </row>
    <row r="5" spans="1:4" x14ac:dyDescent="0.2">
      <c r="A5" t="s">
        <v>0</v>
      </c>
      <c r="D5" t="s">
        <v>3</v>
      </c>
    </row>
    <row r="6" spans="1:4" x14ac:dyDescent="0.2">
      <c r="A6" t="s">
        <v>1</v>
      </c>
      <c r="D6" t="s">
        <v>4</v>
      </c>
    </row>
    <row r="7" spans="1:4" x14ac:dyDescent="0.2">
      <c r="D7" t="s">
        <v>5</v>
      </c>
    </row>
    <row r="9" spans="1:4" x14ac:dyDescent="0.2">
      <c r="B9" s="1"/>
      <c r="C9" s="8" t="s">
        <v>14</v>
      </c>
    </row>
    <row r="10" spans="1:4" x14ac:dyDescent="0.2">
      <c r="A10" s="2"/>
      <c r="B10" s="8"/>
    </row>
    <row r="11" spans="1:4" x14ac:dyDescent="0.2">
      <c r="A11" t="s">
        <v>16</v>
      </c>
    </row>
    <row r="12" spans="1:4" x14ac:dyDescent="0.2">
      <c r="A12" t="s">
        <v>34</v>
      </c>
      <c r="B12" s="1">
        <v>0.27811140000000001</v>
      </c>
      <c r="C12" t="s">
        <v>36</v>
      </c>
      <c r="D12">
        <f>B12^2</f>
        <v>7.7345950809959998E-2</v>
      </c>
    </row>
    <row r="13" spans="1:4" x14ac:dyDescent="0.2">
      <c r="A13" t="s">
        <v>33</v>
      </c>
      <c r="B13" s="1">
        <v>0.17034079999999999</v>
      </c>
      <c r="C13" t="s">
        <v>37</v>
      </c>
      <c r="D13">
        <f>B13^2</f>
        <v>2.9015988144639994E-2</v>
      </c>
    </row>
    <row r="14" spans="1:4" x14ac:dyDescent="0.2">
      <c r="A14" t="s">
        <v>35</v>
      </c>
      <c r="B14" s="1">
        <v>0.18226490000000001</v>
      </c>
      <c r="C14" t="s">
        <v>38</v>
      </c>
      <c r="D14">
        <f>B14^2</f>
        <v>3.3220493772010001E-2</v>
      </c>
    </row>
    <row r="15" spans="1:4" x14ac:dyDescent="0.2">
      <c r="B15" s="2"/>
    </row>
    <row r="16" spans="1:4" x14ac:dyDescent="0.2">
      <c r="A16" t="s">
        <v>17</v>
      </c>
      <c r="B16" s="11"/>
    </row>
    <row r="17" spans="1:10" x14ac:dyDescent="0.2">
      <c r="A17" t="s">
        <v>6</v>
      </c>
      <c r="B17" s="1">
        <v>0.1888</v>
      </c>
    </row>
    <row r="18" spans="1:10" x14ac:dyDescent="0.2">
      <c r="B18" s="2"/>
    </row>
    <row r="19" spans="1:10" x14ac:dyDescent="0.2">
      <c r="A19" t="s">
        <v>18</v>
      </c>
    </row>
    <row r="20" spans="1:10" x14ac:dyDescent="0.2">
      <c r="A20" t="s">
        <v>7</v>
      </c>
      <c r="B20" s="1">
        <v>0.11563710000000001</v>
      </c>
      <c r="C20" t="s">
        <v>39</v>
      </c>
      <c r="D20" s="1">
        <v>1.1762E-2</v>
      </c>
    </row>
    <row r="21" spans="1:10" x14ac:dyDescent="0.2">
      <c r="A21" t="s">
        <v>8</v>
      </c>
      <c r="B21" s="13">
        <v>-1.23952</v>
      </c>
      <c r="C21" t="s">
        <v>40</v>
      </c>
      <c r="D21" s="13">
        <v>0.65122950000000002</v>
      </c>
    </row>
    <row r="22" spans="1:10" x14ac:dyDescent="0.2">
      <c r="A22" t="s">
        <v>9</v>
      </c>
      <c r="B22" s="1">
        <v>-1.0072209999999999</v>
      </c>
      <c r="C22" t="s">
        <v>41</v>
      </c>
      <c r="D22" s="1">
        <v>0.59147919999999998</v>
      </c>
      <c r="J22" t="s">
        <v>53</v>
      </c>
    </row>
    <row r="23" spans="1:10" x14ac:dyDescent="0.2">
      <c r="A23" t="s">
        <v>10</v>
      </c>
      <c r="B23" s="1">
        <v>-0.85326860000000004</v>
      </c>
      <c r="C23" t="s">
        <v>42</v>
      </c>
      <c r="D23" s="1">
        <v>0.59782489999999999</v>
      </c>
    </row>
    <row r="25" spans="1:10" x14ac:dyDescent="0.2">
      <c r="A25" t="s">
        <v>43</v>
      </c>
      <c r="B25">
        <f>((B22^2)*D12)+3.29</f>
        <v>3.3684670140691724</v>
      </c>
      <c r="C25" t="s">
        <v>46</v>
      </c>
      <c r="D25">
        <f>SQRT(B25)</f>
        <v>1.8353383922506423</v>
      </c>
    </row>
    <row r="26" spans="1:10" x14ac:dyDescent="0.2">
      <c r="A26" t="s">
        <v>44</v>
      </c>
      <c r="B26">
        <f>((B20^2)*D12)+3.29</f>
        <v>3.2910342653281157</v>
      </c>
      <c r="C26" t="s">
        <v>47</v>
      </c>
      <c r="D26">
        <f>SQRT(B26)</f>
        <v>1.814120796785075</v>
      </c>
    </row>
    <row r="27" spans="1:10" x14ac:dyDescent="0.2">
      <c r="A27" t="s">
        <v>45</v>
      </c>
      <c r="B27">
        <f>B23^2*D12+B21^2*D13+2*B21*B23*B17+3.29</f>
        <v>3.7902596910252573</v>
      </c>
      <c r="C27" t="s">
        <v>48</v>
      </c>
      <c r="D27">
        <f>SQRT(B27)</f>
        <v>1.9468589294104639</v>
      </c>
    </row>
    <row r="28" spans="1:10" ht="13.5" thickBot="1" x14ac:dyDescent="0.25">
      <c r="A28" s="5"/>
      <c r="B28" s="5"/>
      <c r="C28" s="5"/>
      <c r="D28" s="5"/>
      <c r="E28" s="2"/>
      <c r="F28" s="2"/>
      <c r="G28" s="2"/>
      <c r="H28" s="2"/>
    </row>
    <row r="29" spans="1:10" x14ac:dyDescent="0.2">
      <c r="A29" s="3" t="s">
        <v>25</v>
      </c>
      <c r="B29" s="6">
        <f>B20*B12/D26</f>
        <v>1.7727593349865612E-2</v>
      </c>
      <c r="C29" s="2" t="s">
        <v>28</v>
      </c>
      <c r="D29" s="6">
        <f>D20*B12/D26</f>
        <v>1.8031579223373754E-3</v>
      </c>
      <c r="E29" s="3"/>
      <c r="F29" s="2"/>
      <c r="G29" s="2"/>
      <c r="H29" s="2"/>
    </row>
    <row r="30" spans="1:10" x14ac:dyDescent="0.2">
      <c r="A30" s="3" t="s">
        <v>26</v>
      </c>
      <c r="B30" s="6">
        <f>B21*B13/D27</f>
        <v>-0.10845204304553098</v>
      </c>
      <c r="C30" s="2" t="s">
        <v>29</v>
      </c>
      <c r="D30" s="6">
        <f>D21*B13/D27</f>
        <v>5.6979451534884165E-2</v>
      </c>
      <c r="E30" s="3"/>
      <c r="F30" s="12"/>
      <c r="G30" s="2"/>
      <c r="H30" s="12"/>
    </row>
    <row r="31" spans="1:10" x14ac:dyDescent="0.2">
      <c r="A31" s="3" t="s">
        <v>27</v>
      </c>
      <c r="B31" s="2">
        <f>B23*B12/D27</f>
        <v>-0.12189055988453099</v>
      </c>
      <c r="C31" s="2" t="s">
        <v>30</v>
      </c>
      <c r="D31" s="2">
        <f>D23*B12/D27</f>
        <v>8.5400085944699874E-2</v>
      </c>
      <c r="E31" s="3"/>
      <c r="F31" s="12"/>
      <c r="G31" s="2"/>
      <c r="H31" s="12"/>
    </row>
    <row r="32" spans="1:10" x14ac:dyDescent="0.2">
      <c r="A32" s="3" t="s">
        <v>49</v>
      </c>
      <c r="B32" s="2">
        <f>B22*B12/D25</f>
        <v>-0.15262561040631548</v>
      </c>
      <c r="C32" s="12" t="s">
        <v>50</v>
      </c>
      <c r="D32" s="2">
        <f>D22*B12/D25</f>
        <v>8.9627672519376755E-2</v>
      </c>
      <c r="E32" s="3"/>
      <c r="F32" s="2"/>
      <c r="G32" s="2"/>
      <c r="H32" s="2"/>
    </row>
    <row r="33" spans="1:10" x14ac:dyDescent="0.2">
      <c r="E33" s="3"/>
      <c r="F33" s="2"/>
      <c r="G33" s="2"/>
      <c r="H33" s="2"/>
    </row>
    <row r="34" spans="1:10" ht="13.5" thickBot="1" x14ac:dyDescent="0.25">
      <c r="A34" s="4" t="s">
        <v>11</v>
      </c>
      <c r="B34" s="5">
        <f>B29*B30+B31</f>
        <v>-0.12381315360160428</v>
      </c>
      <c r="C34" s="5"/>
      <c r="D34" s="5"/>
      <c r="E34" s="3"/>
      <c r="F34" s="2"/>
      <c r="G34" s="2"/>
      <c r="H34" s="2"/>
      <c r="J34" s="2"/>
    </row>
    <row r="36" spans="1:10" x14ac:dyDescent="0.2">
      <c r="A36" s="7"/>
      <c r="B36" s="8" t="s">
        <v>12</v>
      </c>
      <c r="E36" s="9" t="s">
        <v>13</v>
      </c>
    </row>
    <row r="37" spans="1:10" x14ac:dyDescent="0.2">
      <c r="C37" t="s">
        <v>20</v>
      </c>
      <c r="D37" t="s">
        <v>21</v>
      </c>
      <c r="E37" t="s">
        <v>22</v>
      </c>
    </row>
    <row r="38" spans="1:10" x14ac:dyDescent="0.2">
      <c r="B38" t="s">
        <v>23</v>
      </c>
      <c r="C38">
        <f>SQRT(B30^2*D29^2+B29^2*D30^2+D29^2*D30^2)</f>
        <v>1.033981431426994E-3</v>
      </c>
      <c r="D38">
        <f>SQRT(B30^2*D29^2+B29^2*D30^2)</f>
        <v>1.0288641731905342E-3</v>
      </c>
      <c r="E38">
        <f>SQRT(B30^2*D29^2+B29^2*D30^2-D29^2*D30^2)</f>
        <v>1.0237213357228946E-3</v>
      </c>
    </row>
    <row r="39" spans="1:10" x14ac:dyDescent="0.2">
      <c r="B39" t="s">
        <v>24</v>
      </c>
      <c r="C39">
        <f>B29*B30/C38</f>
        <v>-1.8594083594131179</v>
      </c>
      <c r="D39">
        <f>B29*B30/D38</f>
        <v>-1.868656492441837</v>
      </c>
      <c r="E39">
        <f>B29*B30/E38</f>
        <v>-1.878044004734615</v>
      </c>
    </row>
  </sheetData>
  <phoneticPr fontId="1" type="noConversion"/>
  <hyperlinks>
    <hyperlink ref="E36" r:id="rId1"/>
    <hyperlink ref="A2" r:id="rId2"/>
  </hyperlinks>
  <pageMargins left="0.75" right="0.75" top="1" bottom="1" header="0.5" footer="0.5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D23" sqref="D23"/>
    </sheetView>
  </sheetViews>
  <sheetFormatPr defaultRowHeight="12.75" x14ac:dyDescent="0.2"/>
  <sheetData>
    <row r="1" spans="1:13" x14ac:dyDescent="0.2">
      <c r="A1" t="s">
        <v>31</v>
      </c>
    </row>
    <row r="2" spans="1:13" x14ac:dyDescent="0.2">
      <c r="A2" t="s">
        <v>32</v>
      </c>
    </row>
    <row r="3" spans="1:13" x14ac:dyDescent="0.2">
      <c r="A3" t="s">
        <v>15</v>
      </c>
    </row>
    <row r="4" spans="1:13" x14ac:dyDescent="0.2">
      <c r="A4" t="s">
        <v>19</v>
      </c>
      <c r="D4" t="s">
        <v>2</v>
      </c>
    </row>
    <row r="5" spans="1:13" x14ac:dyDescent="0.2">
      <c r="A5" t="s">
        <v>0</v>
      </c>
      <c r="D5" t="s">
        <v>3</v>
      </c>
    </row>
    <row r="6" spans="1:13" x14ac:dyDescent="0.2">
      <c r="A6" t="s">
        <v>1</v>
      </c>
      <c r="D6" t="s">
        <v>4</v>
      </c>
    </row>
    <row r="7" spans="1:13" x14ac:dyDescent="0.2">
      <c r="D7" t="s">
        <v>5</v>
      </c>
    </row>
    <row r="9" spans="1:13" x14ac:dyDescent="0.2">
      <c r="C9" t="s">
        <v>14</v>
      </c>
      <c r="M9" t="s">
        <v>51</v>
      </c>
    </row>
    <row r="11" spans="1:13" x14ac:dyDescent="0.2">
      <c r="A11" t="s">
        <v>16</v>
      </c>
    </row>
    <row r="12" spans="1:13" x14ac:dyDescent="0.2">
      <c r="A12" t="s">
        <v>34</v>
      </c>
      <c r="B12">
        <v>0.27811140000000001</v>
      </c>
      <c r="C12" t="s">
        <v>36</v>
      </c>
      <c r="D12">
        <v>7.7345950809959998E-2</v>
      </c>
    </row>
    <row r="13" spans="1:13" x14ac:dyDescent="0.2">
      <c r="A13" t="s">
        <v>33</v>
      </c>
      <c r="B13">
        <v>613170.9</v>
      </c>
      <c r="C13" t="s">
        <v>37</v>
      </c>
      <c r="D13">
        <v>375978552606.81006</v>
      </c>
    </row>
    <row r="14" spans="1:13" x14ac:dyDescent="0.2">
      <c r="A14" t="s">
        <v>35</v>
      </c>
      <c r="B14">
        <v>0.18226490000000001</v>
      </c>
      <c r="C14" t="s">
        <v>38</v>
      </c>
      <c r="D14">
        <v>3.3220493772010001E-2</v>
      </c>
    </row>
    <row r="16" spans="1:13" x14ac:dyDescent="0.2">
      <c r="A16" t="s">
        <v>17</v>
      </c>
    </row>
    <row r="17" spans="1:4" x14ac:dyDescent="0.2">
      <c r="A17" t="s">
        <v>6</v>
      </c>
      <c r="B17">
        <v>-0.1353</v>
      </c>
    </row>
    <row r="19" spans="1:4" x14ac:dyDescent="0.2">
      <c r="A19" t="s">
        <v>18</v>
      </c>
    </row>
    <row r="20" spans="1:4" x14ac:dyDescent="0.2">
      <c r="A20" t="s">
        <v>7</v>
      </c>
      <c r="B20">
        <v>-298231.8</v>
      </c>
      <c r="C20" t="s">
        <v>39</v>
      </c>
      <c r="D20">
        <v>42718.59</v>
      </c>
    </row>
    <row r="21" spans="1:4" x14ac:dyDescent="0.2">
      <c r="A21" t="s">
        <v>8</v>
      </c>
      <c r="B21" s="16">
        <v>4.4999999999999998E-7</v>
      </c>
      <c r="C21" t="s">
        <v>40</v>
      </c>
      <c r="D21" s="16">
        <v>1.24E-7</v>
      </c>
    </row>
    <row r="22" spans="1:4" x14ac:dyDescent="0.2">
      <c r="A22" t="s">
        <v>9</v>
      </c>
      <c r="B22">
        <v>-1.0072209999999999</v>
      </c>
      <c r="C22" t="s">
        <v>41</v>
      </c>
      <c r="D22">
        <v>0.59147919999999998</v>
      </c>
    </row>
    <row r="23" spans="1:4" x14ac:dyDescent="0.2">
      <c r="A23" t="s">
        <v>10</v>
      </c>
      <c r="B23">
        <v>-0.84295560000000003</v>
      </c>
      <c r="C23" t="s">
        <v>42</v>
      </c>
      <c r="D23">
        <v>0.59426760000000001</v>
      </c>
    </row>
    <row r="25" spans="1:4" x14ac:dyDescent="0.2">
      <c r="A25" t="s">
        <v>43</v>
      </c>
      <c r="B25">
        <v>3.3684670140691724</v>
      </c>
      <c r="C25" t="s">
        <v>46</v>
      </c>
      <c r="D25">
        <v>1.8353383922506423</v>
      </c>
    </row>
    <row r="26" spans="1:4" x14ac:dyDescent="0.2">
      <c r="A26" t="s">
        <v>44</v>
      </c>
      <c r="B26">
        <v>6879319534.5845909</v>
      </c>
      <c r="C26" t="s">
        <v>47</v>
      </c>
      <c r="D26">
        <v>82941.663442353209</v>
      </c>
    </row>
    <row r="27" spans="1:4" x14ac:dyDescent="0.2">
      <c r="A27" t="s">
        <v>45</v>
      </c>
      <c r="B27">
        <v>3.3988998402318824</v>
      </c>
      <c r="C27" t="s">
        <v>48</v>
      </c>
      <c r="D27">
        <v>1.8436105446194113</v>
      </c>
    </row>
    <row r="29" spans="1:4" x14ac:dyDescent="0.2">
      <c r="A29" t="s">
        <v>25</v>
      </c>
      <c r="B29">
        <v>-0.99999999976087761</v>
      </c>
      <c r="C29" t="s">
        <v>28</v>
      </c>
      <c r="D29">
        <v>0.14323955389661674</v>
      </c>
    </row>
    <row r="30" spans="1:4" x14ac:dyDescent="0.2">
      <c r="A30" t="s">
        <v>26</v>
      </c>
      <c r="B30">
        <v>0.15132955293309755</v>
      </c>
      <c r="C30" t="s">
        <v>29</v>
      </c>
      <c r="D30">
        <v>4.1574053003598226E-2</v>
      </c>
    </row>
    <row r="31" spans="1:4" x14ac:dyDescent="0.2">
      <c r="A31" t="s">
        <v>27</v>
      </c>
      <c r="B31">
        <f>F26-0.0955985121645004</f>
        <v>-9.5598512164500396E-2</v>
      </c>
      <c r="C31" t="s">
        <v>30</v>
      </c>
      <c r="D31">
        <v>9.0533718600137494E-2</v>
      </c>
    </row>
    <row r="32" spans="1:4" x14ac:dyDescent="0.2">
      <c r="A32" t="s">
        <v>49</v>
      </c>
      <c r="B32">
        <v>-0.15262561040631548</v>
      </c>
      <c r="C32" t="s">
        <v>50</v>
      </c>
      <c r="D32">
        <v>8.9627672519376755E-2</v>
      </c>
    </row>
    <row r="34" spans="1:5" x14ac:dyDescent="0.2">
      <c r="A34" t="s">
        <v>11</v>
      </c>
      <c r="B34">
        <v>-0.24692806506141168</v>
      </c>
    </row>
    <row r="36" spans="1:5" x14ac:dyDescent="0.2">
      <c r="B36" t="s">
        <v>12</v>
      </c>
      <c r="E36" t="s">
        <v>13</v>
      </c>
    </row>
    <row r="37" spans="1:5" x14ac:dyDescent="0.2">
      <c r="C37" t="s">
        <v>20</v>
      </c>
      <c r="D37" t="s">
        <v>21</v>
      </c>
      <c r="E37" t="s">
        <v>22</v>
      </c>
    </row>
    <row r="38" spans="1:5" x14ac:dyDescent="0.2">
      <c r="B38" t="s">
        <v>23</v>
      </c>
      <c r="C38">
        <v>4.7262351155838697E-2</v>
      </c>
      <c r="D38">
        <v>4.6885682574716141E-2</v>
      </c>
      <c r="E38">
        <v>4.6505963318872072E-2</v>
      </c>
    </row>
    <row r="39" spans="1:5" x14ac:dyDescent="0.2">
      <c r="B39" t="s">
        <v>24</v>
      </c>
      <c r="C39">
        <v>-3.2019048819202962</v>
      </c>
      <c r="D39">
        <v>-3.227628235032205</v>
      </c>
      <c r="E39">
        <v>-3.2539816853014609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M30" sqref="M30"/>
    </sheetView>
  </sheetViews>
  <sheetFormatPr defaultRowHeight="12.75" x14ac:dyDescent="0.2"/>
  <cols>
    <col min="1" max="1" width="10.140625" customWidth="1"/>
    <col min="3" max="3" width="11.85546875" customWidth="1"/>
    <col min="5" max="5" width="9.85546875" customWidth="1"/>
    <col min="7" max="7" width="12" customWidth="1"/>
  </cols>
  <sheetData>
    <row r="1" spans="1:4" x14ac:dyDescent="0.2">
      <c r="A1" t="s">
        <v>31</v>
      </c>
    </row>
    <row r="2" spans="1:4" x14ac:dyDescent="0.2">
      <c r="A2" s="9" t="s">
        <v>32</v>
      </c>
    </row>
    <row r="3" spans="1:4" ht="19.5" customHeight="1" x14ac:dyDescent="0.25">
      <c r="A3" s="10" t="s">
        <v>15</v>
      </c>
    </row>
    <row r="4" spans="1:4" x14ac:dyDescent="0.2">
      <c r="A4" t="s">
        <v>19</v>
      </c>
      <c r="D4" t="s">
        <v>2</v>
      </c>
    </row>
    <row r="5" spans="1:4" x14ac:dyDescent="0.2">
      <c r="A5" t="s">
        <v>0</v>
      </c>
      <c r="D5" t="s">
        <v>3</v>
      </c>
    </row>
    <row r="6" spans="1:4" x14ac:dyDescent="0.2">
      <c r="A6" t="s">
        <v>1</v>
      </c>
      <c r="D6" t="s">
        <v>4</v>
      </c>
    </row>
    <row r="7" spans="1:4" x14ac:dyDescent="0.2">
      <c r="D7" t="s">
        <v>5</v>
      </c>
    </row>
    <row r="9" spans="1:4" x14ac:dyDescent="0.2">
      <c r="B9" s="1"/>
      <c r="C9" s="8" t="s">
        <v>14</v>
      </c>
    </row>
    <row r="10" spans="1:4" x14ac:dyDescent="0.2">
      <c r="A10" s="2"/>
      <c r="B10" s="8"/>
    </row>
    <row r="11" spans="1:4" x14ac:dyDescent="0.2">
      <c r="A11" t="s">
        <v>16</v>
      </c>
    </row>
    <row r="12" spans="1:4" x14ac:dyDescent="0.2">
      <c r="A12" t="s">
        <v>34</v>
      </c>
      <c r="B12" s="1">
        <v>0.27811140000000001</v>
      </c>
      <c r="C12" t="s">
        <v>36</v>
      </c>
      <c r="D12">
        <f>B12^2</f>
        <v>7.7345950809959998E-2</v>
      </c>
    </row>
    <row r="13" spans="1:4" x14ac:dyDescent="0.2">
      <c r="A13" t="s">
        <v>33</v>
      </c>
      <c r="B13" s="1">
        <v>14.728770000000001</v>
      </c>
      <c r="C13" t="s">
        <v>37</v>
      </c>
      <c r="D13">
        <f>B13^2</f>
        <v>216.93666571290004</v>
      </c>
    </row>
    <row r="14" spans="1:4" x14ac:dyDescent="0.2">
      <c r="A14" t="s">
        <v>35</v>
      </c>
      <c r="B14" s="1">
        <v>0.18226490000000001</v>
      </c>
      <c r="C14" t="s">
        <v>38</v>
      </c>
      <c r="D14">
        <f>B14^2</f>
        <v>3.3220493772010001E-2</v>
      </c>
    </row>
    <row r="15" spans="1:4" x14ac:dyDescent="0.2">
      <c r="B15" s="2"/>
    </row>
    <row r="16" spans="1:4" x14ac:dyDescent="0.2">
      <c r="A16" t="s">
        <v>17</v>
      </c>
      <c r="B16" s="11"/>
    </row>
    <row r="17" spans="1:10" x14ac:dyDescent="0.2">
      <c r="A17" t="s">
        <v>6</v>
      </c>
      <c r="B17" s="1">
        <v>4.1200000000000001E-2</v>
      </c>
      <c r="J17" t="s">
        <v>52</v>
      </c>
    </row>
    <row r="18" spans="1:10" x14ac:dyDescent="0.2">
      <c r="B18" s="2"/>
    </row>
    <row r="19" spans="1:10" x14ac:dyDescent="0.2">
      <c r="A19" t="s">
        <v>18</v>
      </c>
    </row>
    <row r="20" spans="1:10" x14ac:dyDescent="0.2">
      <c r="A20" t="s">
        <v>7</v>
      </c>
      <c r="B20" s="1">
        <v>2.1823739999999998</v>
      </c>
      <c r="C20" t="s">
        <v>39</v>
      </c>
      <c r="D20" s="1">
        <v>1.034767</v>
      </c>
    </row>
    <row r="21" spans="1:10" x14ac:dyDescent="0.2">
      <c r="A21" t="s">
        <v>8</v>
      </c>
      <c r="B21" s="13">
        <v>-3.7228200000000003E-2</v>
      </c>
      <c r="C21" t="s">
        <v>40</v>
      </c>
      <c r="D21" s="13">
        <v>1.00613E-2</v>
      </c>
    </row>
    <row r="22" spans="1:10" x14ac:dyDescent="0.2">
      <c r="A22" t="s">
        <v>9</v>
      </c>
      <c r="B22" s="1">
        <v>-1.0072209999999999</v>
      </c>
      <c r="C22" t="s">
        <v>41</v>
      </c>
      <c r="D22" s="1">
        <v>0.59147919999999998</v>
      </c>
    </row>
    <row r="23" spans="1:10" x14ac:dyDescent="0.2">
      <c r="A23" t="s">
        <v>10</v>
      </c>
      <c r="B23" s="1">
        <v>-0.91784469999999996</v>
      </c>
      <c r="C23" t="s">
        <v>42</v>
      </c>
      <c r="D23" s="1">
        <v>0.59272499999999995</v>
      </c>
    </row>
    <row r="25" spans="1:10" x14ac:dyDescent="0.2">
      <c r="A25" t="s">
        <v>43</v>
      </c>
      <c r="B25">
        <f>((B22^2)*D12)+3.29</f>
        <v>3.3684670140691724</v>
      </c>
      <c r="C25" t="s">
        <v>46</v>
      </c>
      <c r="D25">
        <f>SQRT(B25)</f>
        <v>1.8353383922506423</v>
      </c>
    </row>
    <row r="26" spans="1:10" x14ac:dyDescent="0.2">
      <c r="A26" t="s">
        <v>44</v>
      </c>
      <c r="B26">
        <f>((B20^2)*D12)+3.29</f>
        <v>3.6583799126337331</v>
      </c>
      <c r="C26" t="s">
        <v>47</v>
      </c>
      <c r="D26">
        <f>SQRT(B26)</f>
        <v>1.9126891834884552</v>
      </c>
    </row>
    <row r="27" spans="1:10" x14ac:dyDescent="0.2">
      <c r="A27" t="s">
        <v>45</v>
      </c>
      <c r="B27">
        <f>B23^2*D12+B21^2*D13+2*B21*B23*B17+3.29</f>
        <v>3.6586357794588191</v>
      </c>
      <c r="C27" t="s">
        <v>48</v>
      </c>
      <c r="D27">
        <f>SQRT(B27)</f>
        <v>1.9127560689901939</v>
      </c>
    </row>
    <row r="28" spans="1:10" ht="13.5" thickBot="1" x14ac:dyDescent="0.25">
      <c r="A28" s="5"/>
      <c r="B28" s="5"/>
      <c r="C28" s="5"/>
      <c r="D28" s="5"/>
      <c r="E28" s="2"/>
      <c r="F28" s="2"/>
      <c r="G28" s="2"/>
      <c r="H28" s="2"/>
    </row>
    <row r="29" spans="1:10" x14ac:dyDescent="0.2">
      <c r="A29" s="3" t="s">
        <v>25</v>
      </c>
      <c r="B29" s="6">
        <f>B20*B12/D26</f>
        <v>0.31732447367984162</v>
      </c>
      <c r="C29" s="2" t="s">
        <v>28</v>
      </c>
      <c r="D29" s="6">
        <f>D20*B12/D26</f>
        <v>0.15045858026913289</v>
      </c>
      <c r="E29" s="3"/>
      <c r="F29" s="2"/>
      <c r="G29" s="2"/>
      <c r="H29" s="2"/>
    </row>
    <row r="30" spans="1:10" x14ac:dyDescent="0.2">
      <c r="A30" s="3" t="s">
        <v>26</v>
      </c>
      <c r="B30" s="6">
        <f>B21*B13/D27</f>
        <v>-0.28666781102071159</v>
      </c>
      <c r="C30" s="2" t="s">
        <v>29</v>
      </c>
      <c r="D30" s="6">
        <f>D21*B13/D27</f>
        <v>7.7474893951968812E-2</v>
      </c>
      <c r="E30" s="3"/>
      <c r="F30" s="12"/>
      <c r="G30" s="2"/>
      <c r="H30" s="12"/>
    </row>
    <row r="31" spans="1:10" x14ac:dyDescent="0.2">
      <c r="A31" s="3" t="s">
        <v>27</v>
      </c>
      <c r="B31" s="2">
        <f>B23*B12/D27</f>
        <v>-0.13345302029774331</v>
      </c>
      <c r="C31" s="2" t="s">
        <v>30</v>
      </c>
      <c r="D31" s="2">
        <f>D23*B12/D27</f>
        <v>8.6181182345967541E-2</v>
      </c>
      <c r="E31" s="3"/>
      <c r="F31" s="12"/>
      <c r="G31" s="2"/>
      <c r="H31" s="12"/>
    </row>
    <row r="32" spans="1:10" x14ac:dyDescent="0.2">
      <c r="A32" s="3" t="s">
        <v>49</v>
      </c>
      <c r="B32" s="2">
        <f>B22*B12/D25</f>
        <v>-0.15262561040631548</v>
      </c>
      <c r="C32" s="12" t="s">
        <v>50</v>
      </c>
      <c r="D32" s="2">
        <f>D22*B12/D25</f>
        <v>8.9627672519376755E-2</v>
      </c>
      <c r="E32" s="3"/>
      <c r="F32" s="2"/>
      <c r="G32" s="2"/>
      <c r="H32" s="2"/>
      <c r="I32">
        <v>8.7800000000000003E-2</v>
      </c>
    </row>
    <row r="33" spans="1:10" x14ac:dyDescent="0.2">
      <c r="E33" s="3"/>
      <c r="F33" s="2"/>
      <c r="G33" s="2"/>
      <c r="H33" s="2"/>
      <c r="I33">
        <v>7.7646999999999994E-2</v>
      </c>
    </row>
    <row r="34" spans="1:10" ht="13.5" thickBot="1" x14ac:dyDescent="0.25">
      <c r="A34" s="4" t="s">
        <v>11</v>
      </c>
      <c r="B34" s="5">
        <f>B29*B30+B31</f>
        <v>-0.22441973255084291</v>
      </c>
      <c r="C34" s="5"/>
      <c r="D34" s="5"/>
      <c r="E34" s="3"/>
      <c r="F34" s="2"/>
      <c r="G34" s="2"/>
      <c r="H34" s="2"/>
      <c r="J34" s="2"/>
    </row>
    <row r="36" spans="1:10" x14ac:dyDescent="0.2">
      <c r="A36" s="7"/>
      <c r="B36" s="8" t="s">
        <v>12</v>
      </c>
      <c r="E36" s="9" t="s">
        <v>13</v>
      </c>
    </row>
    <row r="37" spans="1:10" x14ac:dyDescent="0.2">
      <c r="C37" t="s">
        <v>20</v>
      </c>
      <c r="D37" t="s">
        <v>21</v>
      </c>
      <c r="E37" t="s">
        <v>22</v>
      </c>
    </row>
    <row r="38" spans="1:10" x14ac:dyDescent="0.2">
      <c r="B38" t="s">
        <v>23</v>
      </c>
      <c r="C38">
        <f>SQRT(B30^2*D29^2+B29^2*D30^2+D29^2*D30^2)</f>
        <v>5.0996316217150811E-2</v>
      </c>
      <c r="D38">
        <f>SQRT(B30^2*D29^2+B29^2*D30^2)</f>
        <v>4.9646189728523513E-2</v>
      </c>
      <c r="E38">
        <f>SQRT(B30^2*D29^2+B29^2*D30^2-D29^2*D30^2)</f>
        <v>4.8258305413695038E-2</v>
      </c>
    </row>
    <row r="39" spans="1:10" x14ac:dyDescent="0.2">
      <c r="B39" t="s">
        <v>24</v>
      </c>
      <c r="C39">
        <f>B29*B30/C38</f>
        <v>-1.7837898695613263</v>
      </c>
      <c r="D39">
        <f>B29*B30/D38</f>
        <v>-1.832299976101408</v>
      </c>
      <c r="E39">
        <f>B29*B30/E38</f>
        <v>-1.8849959913280443</v>
      </c>
    </row>
  </sheetData>
  <phoneticPr fontId="1" type="noConversion"/>
  <hyperlinks>
    <hyperlink ref="E36" r:id="rId1"/>
    <hyperlink ref="A2" r:id="rId2"/>
  </hyperlink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>
      <selection activeCell="A3" sqref="A3:E9"/>
    </sheetView>
  </sheetViews>
  <sheetFormatPr defaultRowHeight="12.75" x14ac:dyDescent="0.2"/>
  <cols>
    <col min="1" max="1" width="18.28515625" customWidth="1"/>
  </cols>
  <sheetData>
    <row r="3" spans="1:6" x14ac:dyDescent="0.2">
      <c r="A3" s="14"/>
      <c r="B3" s="14"/>
      <c r="C3" s="14" t="s">
        <v>57</v>
      </c>
      <c r="D3" s="14" t="s">
        <v>58</v>
      </c>
      <c r="E3" s="14" t="s">
        <v>59</v>
      </c>
      <c r="F3" s="14"/>
    </row>
    <row r="4" spans="1:6" x14ac:dyDescent="0.2">
      <c r="A4" s="14" t="s">
        <v>54</v>
      </c>
      <c r="B4" s="14"/>
      <c r="C4" s="15">
        <v>-3.22762824</v>
      </c>
      <c r="D4" s="15">
        <v>4.6885679999999999E-2</v>
      </c>
      <c r="E4" s="15">
        <v>1.24821E-3</v>
      </c>
      <c r="F4" s="14"/>
    </row>
    <row r="5" spans="1:6" x14ac:dyDescent="0.2">
      <c r="A5" s="14"/>
      <c r="B5" s="14"/>
      <c r="C5" s="15"/>
      <c r="D5" s="15"/>
      <c r="E5" s="15"/>
      <c r="F5" s="14"/>
    </row>
    <row r="6" spans="1:6" x14ac:dyDescent="0.2">
      <c r="A6" s="14" t="s">
        <v>55</v>
      </c>
      <c r="B6" s="14"/>
      <c r="C6" s="15">
        <v>-1.8090579200000001</v>
      </c>
      <c r="D6" s="15">
        <v>4.8564200000000002E-2</v>
      </c>
      <c r="E6" s="15">
        <v>7.0442009999999999E-2</v>
      </c>
      <c r="F6" s="14"/>
    </row>
    <row r="7" spans="1:6" x14ac:dyDescent="0.2">
      <c r="A7" s="14"/>
      <c r="B7" s="14"/>
      <c r="C7" s="15"/>
      <c r="D7" s="15"/>
      <c r="E7" s="15"/>
      <c r="F7" s="14"/>
    </row>
    <row r="8" spans="1:6" x14ac:dyDescent="0.2">
      <c r="A8" s="14" t="s">
        <v>56</v>
      </c>
      <c r="B8" s="14"/>
      <c r="C8" s="15">
        <v>1.83289977</v>
      </c>
      <c r="D8" s="15">
        <v>1.06518E-3</v>
      </c>
      <c r="E8" s="15">
        <v>6.6817479999999999E-2</v>
      </c>
      <c r="F8" s="14"/>
    </row>
    <row r="9" spans="1:6" x14ac:dyDescent="0.2">
      <c r="A9" s="14"/>
      <c r="B9" s="14"/>
      <c r="C9" s="14"/>
      <c r="D9" s="14"/>
      <c r="E9" s="14"/>
      <c r="F9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Ideology_Standardized</vt:lpstr>
      <vt:lpstr>Campaign_Receipts_Standardized</vt:lpstr>
      <vt:lpstr>State_Size_Standardized</vt:lpstr>
      <vt:lpstr>Sheet4</vt:lpstr>
    </vt:vector>
  </TitlesOfParts>
  <Company>UCLA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R. Herr</dc:creator>
  <cp:lastModifiedBy>Political Science</cp:lastModifiedBy>
  <dcterms:created xsi:type="dcterms:W3CDTF">2006-02-03T08:53:20Z</dcterms:created>
  <dcterms:modified xsi:type="dcterms:W3CDTF">2012-04-16T22:44:24Z</dcterms:modified>
</cp:coreProperties>
</file>